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80" windowWidth="23250" windowHeight="13050" activeTab="1"/>
  </bookViews>
  <sheets>
    <sheet name="протокол" sheetId="2" r:id="rId1"/>
    <sheet name="Расчет НМЦ" sheetId="1" r:id="rId2"/>
  </sheets>
  <calcPr calcId="145621" iterate="1"/>
</workbook>
</file>

<file path=xl/calcChain.xml><?xml version="1.0" encoding="utf-8"?>
<calcChain xmlns="http://schemas.openxmlformats.org/spreadsheetml/2006/main">
  <c r="C14" i="1" l="1"/>
  <c r="C16" i="1" s="1"/>
  <c r="E12" i="1"/>
  <c r="G12" i="1" s="1"/>
  <c r="E11" i="1"/>
  <c r="G11" i="1" s="1"/>
  <c r="E10" i="1"/>
  <c r="G10" i="1" s="1"/>
  <c r="E9" i="1"/>
  <c r="G9" i="1" s="1"/>
  <c r="E14" i="1" l="1"/>
  <c r="E15" i="1" s="1"/>
  <c r="G14" i="1"/>
  <c r="E16" i="1"/>
  <c r="G15" i="1" l="1"/>
  <c r="G16" i="1"/>
</calcChain>
</file>

<file path=xl/sharedStrings.xml><?xml version="1.0" encoding="utf-8"?>
<sst xmlns="http://schemas.openxmlformats.org/spreadsheetml/2006/main" count="61" uniqueCount="58">
  <si>
    <t>РАСЧЕТ НАЧАЛЬНОЙ (МАКСИМАЛЬНОЙ) ЦЕНЫ КОНТРАКТА</t>
  </si>
  <si>
    <t>Основание для расчета:</t>
  </si>
  <si>
    <t>1.</t>
  </si>
  <si>
    <t>Утвержденный сводный сметный расчет, либо утвержденный локальный сметный расчет</t>
  </si>
  <si>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</si>
  <si>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</si>
  <si>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</si>
  <si>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</si>
  <si>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</si>
  <si>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Стоимость оборудования</t>
  </si>
  <si>
    <t>Стоимость без учета НДС</t>
  </si>
  <si>
    <t>НДС (20%)</t>
  </si>
  <si>
    <t>Стоимость с учетом НДС</t>
  </si>
  <si>
    <t>Уровень цен утверждённой сметной документации</t>
  </si>
  <si>
    <t>Дата формирования НМЦК</t>
  </si>
  <si>
    <t>Начало строительства</t>
  </si>
  <si>
    <t>Окончание строительства</t>
  </si>
  <si>
    <t>Продолжительность строительства</t>
  </si>
  <si>
    <t>1. Расчет индекса фактической инфляции с использованием ИПЦ Росстата</t>
  </si>
  <si>
    <t>Итого индекс фактической инфляции:</t>
  </si>
  <si>
    <t>2. Расчет индекса прогнозной инфляции</t>
  </si>
  <si>
    <t>Годовые индексы прогнозной инфляции:</t>
  </si>
  <si>
    <t>Ежемесячные индексы прогнозной инфляции:</t>
  </si>
  <si>
    <t>Индексы прогнозной инфляции на период исполнения контракта:</t>
  </si>
  <si>
    <t>Итого индекс прогнозной инфляции:</t>
  </si>
  <si>
    <t xml:space="preserve">Протокол 
начальной (максимальной) цены контракта
</t>
  </si>
  <si>
    <t>Метод обоснования начальной (максимальной цены контракта): проектно-сметный метод в соответствии с пунктом 1 части 9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</si>
  <si>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 xml:space="preserve">Приложение:
Расчет начальной (максимальной) цены контракта.
</t>
  </si>
  <si>
    <t xml:space="preserve">Заказчик:
Департамент жилищно-коммунального и строительного комплекса администрации города Югорска
</t>
  </si>
  <si>
    <t>Резерв средств на непредвиденные работы и затраты 2%</t>
  </si>
  <si>
    <t>Пусконаладочные работы</t>
  </si>
  <si>
    <t>Иные прочие работы и затраты</t>
  </si>
  <si>
    <t>на 2025 год</t>
  </si>
  <si>
    <t>104,8%</t>
  </si>
  <si>
    <t>¹²√1,048</t>
  </si>
  <si>
    <t>К на 2025 год</t>
  </si>
  <si>
    <t>Начальная (максимальная) цена контракта рассчитана с учетом НДС и доведенных лимитов бюджетных ассигнований и составляет 7 348 096,66 рублей (семь миллионов триста сорок восемь тысяч девяносто шесть  рублей 66 копеек).</t>
  </si>
  <si>
    <t>Стоимость работ в ценах
на дату утверждения сметной документации на
III квартал 2024г.</t>
  </si>
  <si>
    <t>Стоимость работ в
ценах на дату формирования начальной (максимальной) цены контракта
IV квартал 2024г.</t>
  </si>
  <si>
    <t>III квартал 2024 (Август 2024)</t>
  </si>
  <si>
    <t>Декабрь 2024</t>
  </si>
  <si>
    <t>Март 2025</t>
  </si>
  <si>
    <t>Август 2025</t>
  </si>
  <si>
    <t>6 месяцев</t>
  </si>
  <si>
    <t>Сентябрь 2024 / Август 2024</t>
  </si>
  <si>
    <t>100,49%</t>
  </si>
  <si>
    <t>Октябрь 2024 / Сентябрь 2024</t>
  </si>
  <si>
    <t>100,64%</t>
  </si>
  <si>
    <t>Ноябрь 2024 / Октябрь 2024</t>
  </si>
  <si>
    <t>Декабрь 2024 / Ноябрь 2024</t>
  </si>
  <si>
    <t>1,0049 * 1,0064 * 1,0064 * 1,0064</t>
  </si>
  <si>
    <t>Доля сметной стоимости, подлежащая выполнению в 2025г. (6 месяцев/6 месяцев)</t>
  </si>
  <si>
    <t>(1,0039³ + 1,0039⁸)/2</t>
  </si>
  <si>
    <t xml:space="preserve">Составил: Заместитель начальника ОПС УС ДЖКиСК__________________________________Д.М. Ваганин </t>
  </si>
  <si>
    <t>Утвержденный сводный сметный расчет</t>
  </si>
  <si>
    <t>Объект закупки:   выполнение работ по обеспечению доступности маломобильных групп населения на этажи здания МБОУ «Средняя общеобразовательная школа №5» в г. Югорске (устройство подъемной платформы для МГН)</t>
  </si>
  <si>
    <t xml:space="preserve">на выполнение работ по обеспечению доступности маломобильных групп населения на этажи здания МБОУ «Средняя общеобразовательная школа №5» в г. Югорске (устройство подъемной платформы для МГН)
</t>
  </si>
  <si>
    <t>В общую цену контракта включены: затраты на весь перечень работ в полном объеме, стоимость материалов, оборудования, транспортные расходы, затраты на утилизацию, затраты механизмов, включая НДС либо без НДС и другие обязательные платежи, возникающие в период выполнения работ. А также расходы на транспортировку рабочих, стоимость расходных и иных материалов, необходимых для выполнения работ, иные расходы Подрядчика, необходимые для выполнения работ в полном объеме и надлежащего качества.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</si>
</sst>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color rgb="FF2F5597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alignment horizontal="center" vertical="top"/>
    </xf>
    <xf numFmtId="4" fontId="3" fillId="0" borderId="6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164" fontId="2" fillId="0" borderId="5" xfId="0" applyNumberFormat="1" applyFont="1" applyFill="1" applyBorder="1" applyAlignment="1" applyProtection="1">
      <alignment horizontal="center" vertical="top"/>
    </xf>
    <xf numFmtId="4" fontId="2" fillId="0" borderId="12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4" fontId="3" fillId="0" borderId="13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vertical="justify" wrapText="1"/>
    </xf>
    <xf numFmtId="0" fontId="4" fillId="0" borderId="0" xfId="0" applyNumberFormat="1" applyFont="1" applyFill="1" applyBorder="1" applyAlignment="1" applyProtection="1">
      <alignment horizontal="left" vertical="justify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left" vertical="top"/>
    </xf>
    <xf numFmtId="0" fontId="3" fillId="0" borderId="11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workbookViewId="0">
      <selection activeCell="L10" sqref="L10"/>
    </sheetView>
  </sheetViews>
  <sheetFormatPr defaultColWidth="9.140625" defaultRowHeight="12.75" customHeight="1" x14ac:dyDescent="0.2"/>
  <cols>
    <col min="1" max="1" width="4.5703125" style="1" customWidth="1"/>
    <col min="2" max="2" width="48.5703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2" spans="1:7" customFormat="1" ht="44.45" customHeight="1" x14ac:dyDescent="0.25">
      <c r="A2" s="22"/>
      <c r="B2" s="51" t="s">
        <v>25</v>
      </c>
      <c r="C2" s="52"/>
      <c r="D2" s="52"/>
      <c r="E2" s="52"/>
      <c r="F2" s="52"/>
      <c r="G2" s="52"/>
    </row>
    <row r="3" spans="1:7" customFormat="1" ht="13.5" customHeight="1" x14ac:dyDescent="0.25">
      <c r="A3" s="22"/>
      <c r="B3" s="22"/>
      <c r="C3" s="22"/>
      <c r="D3" s="22"/>
      <c r="E3" s="22"/>
      <c r="F3" s="22"/>
      <c r="G3" s="23"/>
    </row>
    <row r="4" spans="1:7" customFormat="1" ht="15.75" customHeight="1" x14ac:dyDescent="0.25">
      <c r="A4" s="22"/>
      <c r="B4" s="22"/>
      <c r="C4" s="22"/>
      <c r="D4" s="22"/>
      <c r="E4" s="22"/>
      <c r="F4" s="22"/>
      <c r="G4" s="23"/>
    </row>
    <row r="5" spans="1:7" customFormat="1" ht="33.75" customHeight="1" x14ac:dyDescent="0.25">
      <c r="A5" s="54" t="s">
        <v>55</v>
      </c>
      <c r="B5" s="54"/>
      <c r="C5" s="54"/>
      <c r="D5" s="54"/>
      <c r="E5" s="54"/>
      <c r="F5" s="54"/>
      <c r="G5" s="54"/>
    </row>
    <row r="6" spans="1:7" customFormat="1" ht="33.6" customHeight="1" x14ac:dyDescent="0.25">
      <c r="A6" s="53" t="s">
        <v>36</v>
      </c>
      <c r="B6" s="53"/>
      <c r="C6" s="53"/>
      <c r="D6" s="53"/>
      <c r="E6" s="53"/>
      <c r="F6" s="53"/>
      <c r="G6" s="53"/>
    </row>
    <row r="7" spans="1:7" customFormat="1" ht="93.75" customHeight="1" x14ac:dyDescent="0.25">
      <c r="A7" s="53" t="s">
        <v>57</v>
      </c>
      <c r="B7" s="53"/>
      <c r="C7" s="53"/>
      <c r="D7" s="53"/>
      <c r="E7" s="53"/>
      <c r="F7" s="53"/>
      <c r="G7" s="53"/>
    </row>
    <row r="8" spans="1:7" customFormat="1" ht="25.5" customHeight="1" x14ac:dyDescent="0.25">
      <c r="A8" s="61" t="s">
        <v>54</v>
      </c>
      <c r="B8" s="61"/>
      <c r="C8" s="61"/>
      <c r="D8" s="61"/>
      <c r="E8" s="61"/>
      <c r="F8" s="61"/>
      <c r="G8" s="61"/>
    </row>
    <row r="9" spans="1:7" customFormat="1" ht="52.15" customHeight="1" x14ac:dyDescent="0.25">
      <c r="A9" s="53" t="s">
        <v>26</v>
      </c>
      <c r="B9" s="53"/>
      <c r="C9" s="53"/>
      <c r="D9" s="53"/>
      <c r="E9" s="53"/>
      <c r="F9" s="53"/>
      <c r="G9" s="53"/>
    </row>
    <row r="10" spans="1:7" customFormat="1" ht="40.15" customHeight="1" x14ac:dyDescent="0.25">
      <c r="A10" s="53" t="s">
        <v>27</v>
      </c>
      <c r="B10" s="54"/>
      <c r="C10" s="54"/>
      <c r="D10" s="54"/>
      <c r="E10" s="54"/>
      <c r="F10" s="54"/>
      <c r="G10" s="54"/>
    </row>
    <row r="11" spans="1:7" customFormat="1" ht="36.6" customHeight="1" x14ac:dyDescent="0.25">
      <c r="A11" s="53" t="s">
        <v>28</v>
      </c>
      <c r="B11" s="54"/>
      <c r="C11" s="54"/>
      <c r="D11" s="54"/>
      <c r="E11" s="54"/>
      <c r="F11" s="54"/>
      <c r="G11" s="54"/>
    </row>
    <row r="12" spans="1:7" customFormat="1" ht="12.75" customHeight="1" x14ac:dyDescent="0.25">
      <c r="A12" s="2"/>
      <c r="B12" s="20"/>
      <c r="C12" s="57"/>
      <c r="D12" s="57"/>
      <c r="E12" s="21"/>
      <c r="F12" s="5"/>
      <c r="G12" s="5"/>
    </row>
    <row r="13" spans="1:7" customFormat="1" ht="12.75" customHeight="1" x14ac:dyDescent="0.25">
      <c r="A13" s="2"/>
      <c r="B13" s="20"/>
      <c r="C13" s="19"/>
      <c r="D13" s="19"/>
      <c r="E13" s="19"/>
      <c r="F13" s="6"/>
      <c r="G13" s="6"/>
    </row>
    <row r="14" spans="1:7" customFormat="1" ht="12.75" customHeight="1" x14ac:dyDescent="0.25">
      <c r="A14" s="2"/>
      <c r="B14" s="20"/>
      <c r="C14" s="19"/>
      <c r="D14" s="19"/>
      <c r="E14" s="19"/>
      <c r="F14" s="6"/>
      <c r="G14" s="6"/>
    </row>
    <row r="15" spans="1:7" customFormat="1" ht="12.75" customHeight="1" x14ac:dyDescent="0.25">
      <c r="A15" s="2"/>
      <c r="B15" s="20"/>
      <c r="C15" s="19"/>
      <c r="D15" s="19"/>
      <c r="E15" s="19"/>
      <c r="F15" s="6"/>
      <c r="G15" s="6"/>
    </row>
    <row r="16" spans="1:7" customFormat="1" ht="12.75" customHeight="1" x14ac:dyDescent="0.25">
      <c r="A16" s="2"/>
      <c r="B16" s="20"/>
      <c r="C16" s="57"/>
      <c r="D16" s="57"/>
      <c r="E16" s="19"/>
      <c r="F16" s="6"/>
      <c r="G16" s="6"/>
    </row>
    <row r="17" spans="1:7" customFormat="1" ht="6.75" customHeight="1" x14ac:dyDescent="0.25">
      <c r="A17" s="2"/>
      <c r="B17" s="3"/>
      <c r="C17" s="6"/>
      <c r="D17" s="6"/>
      <c r="E17" s="6"/>
      <c r="F17" s="6"/>
      <c r="G17" s="3"/>
    </row>
    <row r="18" spans="1:7" customFormat="1" ht="14.25" customHeight="1" x14ac:dyDescent="0.25">
      <c r="A18" s="7"/>
      <c r="B18" s="7"/>
      <c r="C18" s="7"/>
      <c r="D18" s="7"/>
      <c r="E18" s="7"/>
      <c r="F18" s="7"/>
      <c r="G18" s="7"/>
    </row>
    <row r="19" spans="1:7" ht="12.75" customHeight="1" x14ac:dyDescent="0.2">
      <c r="A19" s="2"/>
      <c r="B19" s="58"/>
      <c r="C19" s="58"/>
      <c r="D19" s="19"/>
      <c r="E19" s="8"/>
      <c r="F19" s="8"/>
      <c r="G19" s="8"/>
    </row>
    <row r="20" spans="1:7" ht="12.75" customHeight="1" x14ac:dyDescent="0.2">
      <c r="A20" s="2"/>
      <c r="B20" s="58"/>
      <c r="C20" s="58"/>
      <c r="D20" s="19"/>
      <c r="E20" s="8"/>
      <c r="F20" s="8"/>
      <c r="G20" s="8"/>
    </row>
    <row r="21" spans="1:7" ht="12.75" customHeight="1" x14ac:dyDescent="0.2">
      <c r="A21" s="2"/>
      <c r="B21" s="58"/>
      <c r="C21" s="58"/>
      <c r="D21" s="19"/>
      <c r="E21" s="8"/>
      <c r="F21" s="8"/>
      <c r="G21" s="8"/>
    </row>
    <row r="22" spans="1:7" ht="12.75" customHeight="1" x14ac:dyDescent="0.2">
      <c r="A22" s="2"/>
      <c r="B22" s="58"/>
      <c r="C22" s="58"/>
      <c r="D22" s="19"/>
      <c r="E22" s="8"/>
      <c r="F22" s="8"/>
      <c r="G22" s="8"/>
    </row>
    <row r="23" spans="1:7" ht="12.75" customHeight="1" x14ac:dyDescent="0.2">
      <c r="A23" s="2"/>
      <c r="B23" s="58"/>
      <c r="C23" s="58"/>
      <c r="D23" s="19"/>
      <c r="E23" s="8"/>
      <c r="F23" s="8"/>
      <c r="G23" s="8"/>
    </row>
    <row r="24" spans="1:7" ht="12.75" customHeight="1" x14ac:dyDescent="0.2">
      <c r="A24" s="2"/>
      <c r="B24" s="58"/>
      <c r="C24" s="58"/>
      <c r="D24" s="19"/>
      <c r="E24" s="8"/>
      <c r="F24" s="8"/>
      <c r="G24" s="8"/>
    </row>
    <row r="25" spans="1:7" ht="12.75" customHeight="1" x14ac:dyDescent="0.2">
      <c r="A25" s="2"/>
      <c r="B25" s="58"/>
      <c r="C25" s="58"/>
      <c r="D25" s="19"/>
      <c r="E25" s="8"/>
      <c r="F25" s="8"/>
      <c r="G25" s="8"/>
    </row>
    <row r="26" spans="1:7" ht="16.5" customHeight="1" x14ac:dyDescent="0.2">
      <c r="A26" s="2"/>
      <c r="B26" s="59"/>
      <c r="C26" s="59"/>
      <c r="D26" s="9"/>
      <c r="E26" s="8"/>
      <c r="F26" s="8"/>
      <c r="G26" s="8"/>
    </row>
    <row r="27" spans="1:7" ht="19.5" customHeight="1" x14ac:dyDescent="0.2">
      <c r="A27" s="2"/>
      <c r="B27" s="59"/>
      <c r="C27" s="59"/>
      <c r="D27" s="10"/>
      <c r="E27" s="8"/>
      <c r="F27" s="8"/>
      <c r="G27" s="8"/>
    </row>
    <row r="28" spans="1:7" customFormat="1" ht="7.5" customHeight="1" x14ac:dyDescent="0.25">
      <c r="A28" s="2"/>
      <c r="B28" s="11"/>
      <c r="C28" s="11"/>
      <c r="D28" s="8"/>
      <c r="E28" s="8"/>
      <c r="F28" s="8"/>
      <c r="G28" s="8"/>
    </row>
    <row r="29" spans="1:7" s="12" customFormat="1" ht="15.75" customHeight="1" x14ac:dyDescent="0.25">
      <c r="A29" s="60"/>
      <c r="B29" s="60"/>
      <c r="C29" s="60"/>
      <c r="D29" s="60"/>
      <c r="E29" s="60"/>
      <c r="F29" s="60"/>
      <c r="G29" s="60"/>
    </row>
    <row r="30" spans="1:7" s="12" customFormat="1" ht="15" customHeight="1" x14ac:dyDescent="0.25">
      <c r="A30" s="4"/>
      <c r="B30" s="49"/>
      <c r="C30" s="49"/>
      <c r="D30" s="13"/>
      <c r="E30" s="13"/>
      <c r="F30" s="13"/>
      <c r="G30" s="13"/>
    </row>
    <row r="31" spans="1:7" s="12" customFormat="1" ht="15" customHeight="1" x14ac:dyDescent="0.25">
      <c r="A31" s="4"/>
      <c r="B31" s="55"/>
      <c r="C31" s="55"/>
      <c r="D31" s="56"/>
      <c r="E31" s="56"/>
      <c r="F31" s="21"/>
      <c r="G31" s="13"/>
    </row>
    <row r="32" spans="1:7" s="12" customFormat="1" ht="15" customHeight="1" x14ac:dyDescent="0.25">
      <c r="A32" s="4"/>
      <c r="B32" s="55"/>
      <c r="C32" s="55"/>
      <c r="D32" s="56"/>
      <c r="E32" s="56"/>
      <c r="F32" s="21"/>
      <c r="G32" s="13"/>
    </row>
    <row r="33" spans="1:7" s="12" customFormat="1" ht="15" customHeight="1" x14ac:dyDescent="0.25">
      <c r="A33" s="4"/>
      <c r="B33" s="55"/>
      <c r="C33" s="55"/>
      <c r="D33" s="56"/>
      <c r="E33" s="56"/>
      <c r="F33" s="21"/>
      <c r="G33" s="13"/>
    </row>
    <row r="34" spans="1:7" s="12" customFormat="1" ht="15" customHeight="1" x14ac:dyDescent="0.25">
      <c r="A34" s="4"/>
      <c r="B34" s="49"/>
      <c r="C34" s="49"/>
      <c r="D34" s="13"/>
      <c r="E34" s="13"/>
      <c r="F34" s="13"/>
      <c r="G34" s="13"/>
    </row>
    <row r="35" spans="1:7" s="12" customFormat="1" ht="15" customHeight="1" x14ac:dyDescent="0.25">
      <c r="A35" s="4"/>
      <c r="B35" s="55"/>
      <c r="C35" s="55"/>
      <c r="D35" s="56"/>
      <c r="E35" s="56"/>
      <c r="F35" s="14"/>
      <c r="G35" s="13"/>
    </row>
    <row r="36" spans="1:7" s="12" customFormat="1" ht="15" customHeight="1" x14ac:dyDescent="0.25">
      <c r="A36" s="4"/>
      <c r="B36" s="55"/>
      <c r="C36" s="55"/>
      <c r="D36" s="56"/>
      <c r="E36" s="56"/>
      <c r="F36" s="15"/>
      <c r="G36" s="13"/>
    </row>
    <row r="37" spans="1:7" s="12" customFormat="1" ht="15" customHeight="1" x14ac:dyDescent="0.25">
      <c r="A37" s="4"/>
      <c r="B37" s="55"/>
      <c r="C37" s="55"/>
      <c r="D37" s="56"/>
      <c r="E37" s="56"/>
      <c r="F37" s="14"/>
      <c r="G37" s="13"/>
    </row>
    <row r="38" spans="1:7" s="12" customFormat="1" ht="15" customHeight="1" x14ac:dyDescent="0.25">
      <c r="A38" s="4"/>
      <c r="B38" s="49"/>
      <c r="C38" s="49"/>
      <c r="D38" s="13"/>
      <c r="E38" s="13"/>
      <c r="F38" s="13"/>
      <c r="G38" s="13"/>
    </row>
    <row r="39" spans="1:7" s="12" customFormat="1" ht="15" customHeight="1" x14ac:dyDescent="0.25">
      <c r="A39" s="4"/>
      <c r="B39" s="55"/>
      <c r="C39" s="55"/>
      <c r="D39" s="56"/>
      <c r="E39" s="56"/>
      <c r="F39" s="14"/>
      <c r="G39" s="13"/>
    </row>
    <row r="40" spans="1:7" s="12" customFormat="1" ht="15" customHeight="1" x14ac:dyDescent="0.25">
      <c r="A40" s="4"/>
      <c r="B40" s="55"/>
      <c r="C40" s="55"/>
      <c r="D40" s="56"/>
      <c r="E40" s="56"/>
      <c r="F40" s="14"/>
      <c r="G40" s="13"/>
    </row>
    <row r="41" spans="1:7" s="12" customFormat="1" ht="15" customHeight="1" x14ac:dyDescent="0.25">
      <c r="A41" s="4"/>
      <c r="B41" s="49"/>
      <c r="C41" s="49"/>
      <c r="D41" s="49"/>
      <c r="E41" s="49"/>
      <c r="F41" s="16"/>
      <c r="G41" s="13"/>
    </row>
    <row r="42" spans="1:7" s="12" customFormat="1" ht="15" customHeight="1" x14ac:dyDescent="0.25">
      <c r="A42" s="4"/>
      <c r="B42" s="49"/>
      <c r="C42" s="49"/>
      <c r="D42" s="49"/>
      <c r="E42" s="49"/>
      <c r="F42" s="17"/>
      <c r="G42" s="13"/>
    </row>
    <row r="43" spans="1:7" customFormat="1" ht="6.75" customHeight="1" x14ac:dyDescent="0.25">
      <c r="B43" s="18"/>
      <c r="C43" s="18"/>
      <c r="D43" s="18"/>
      <c r="E43" s="18"/>
      <c r="F43" s="18"/>
      <c r="G43" s="18"/>
    </row>
    <row r="45" spans="1:7" ht="12.75" customHeight="1" x14ac:dyDescent="0.2">
      <c r="A45" s="50"/>
      <c r="B45" s="50"/>
      <c r="C45" s="50"/>
      <c r="D45" s="50"/>
      <c r="E45" s="50"/>
      <c r="F45" s="50"/>
    </row>
    <row r="48" spans="1:7" ht="12.75" customHeight="1" x14ac:dyDescent="0.2">
      <c r="A48" s="50"/>
      <c r="B48" s="50"/>
      <c r="C48" s="50"/>
      <c r="D48" s="50"/>
      <c r="E48" s="50"/>
      <c r="F48" s="50"/>
    </row>
  </sheetData>
  <mergeCells count="43">
    <mergeCell ref="A8:G8"/>
    <mergeCell ref="C12:D12"/>
    <mergeCell ref="A5:G5"/>
    <mergeCell ref="A6:G6"/>
    <mergeCell ref="A7:G7"/>
    <mergeCell ref="B30:C30"/>
    <mergeCell ref="C16:D16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9:G29"/>
    <mergeCell ref="B36:C36"/>
    <mergeCell ref="D36:E36"/>
    <mergeCell ref="B37:C37"/>
    <mergeCell ref="D37:E37"/>
    <mergeCell ref="B31:C31"/>
    <mergeCell ref="D31:E31"/>
    <mergeCell ref="B32:C32"/>
    <mergeCell ref="D32:E32"/>
    <mergeCell ref="B33:C33"/>
    <mergeCell ref="D33:E33"/>
    <mergeCell ref="B42:E42"/>
    <mergeCell ref="A45:F45"/>
    <mergeCell ref="A48:F48"/>
    <mergeCell ref="B2:G2"/>
    <mergeCell ref="A9:G9"/>
    <mergeCell ref="A10:G10"/>
    <mergeCell ref="A11:G11"/>
    <mergeCell ref="B38:C38"/>
    <mergeCell ref="B39:C39"/>
    <mergeCell ref="D39:E39"/>
    <mergeCell ref="B40:C40"/>
    <mergeCell ref="D40:E40"/>
    <mergeCell ref="B41:E41"/>
    <mergeCell ref="B34:C34"/>
    <mergeCell ref="B35:C35"/>
    <mergeCell ref="D35:E35"/>
  </mergeCells>
  <pageMargins left="0.70866143703460704" right="0.31496062874794001" top="0.74803149700164795" bottom="0.74803149700164795" header="0.31496062874794001" footer="0.31496062874794001"/>
  <pageSetup paperSize="9" fitToHeight="100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2"/>
  <sheetViews>
    <sheetView tabSelected="1" workbookViewId="0">
      <selection activeCell="R23" sqref="R23"/>
    </sheetView>
  </sheetViews>
  <sheetFormatPr defaultColWidth="9.140625" defaultRowHeight="12.75" customHeight="1" x14ac:dyDescent="0.2"/>
  <cols>
    <col min="1" max="1" width="4.5703125" style="1" customWidth="1"/>
    <col min="2" max="2" width="48.5703125" style="1" customWidth="1"/>
    <col min="3" max="3" width="29.4257812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8" width="11.28515625" style="1" bestFit="1" customWidth="1"/>
    <col min="9" max="16384" width="9.140625" style="1"/>
  </cols>
  <sheetData>
    <row r="2" spans="1:8" ht="22.9" customHeight="1" x14ac:dyDescent="0.2">
      <c r="A2" s="24"/>
      <c r="B2" s="66" t="s">
        <v>0</v>
      </c>
      <c r="C2" s="66"/>
      <c r="D2" s="66"/>
      <c r="E2" s="66"/>
      <c r="F2" s="66"/>
      <c r="G2" s="66"/>
    </row>
    <row r="3" spans="1:8" ht="45" customHeight="1" x14ac:dyDescent="0.25">
      <c r="A3" s="24"/>
      <c r="B3" s="67" t="s">
        <v>56</v>
      </c>
      <c r="C3" s="67"/>
      <c r="D3" s="67"/>
      <c r="E3" s="67"/>
      <c r="F3" s="67"/>
      <c r="G3" s="67"/>
    </row>
    <row r="4" spans="1:8" ht="12.75" customHeight="1" x14ac:dyDescent="0.2">
      <c r="A4" s="4" t="s">
        <v>1</v>
      </c>
      <c r="B4" s="31"/>
      <c r="C4" s="32"/>
      <c r="D4" s="32"/>
      <c r="E4" s="32"/>
      <c r="F4" s="32"/>
      <c r="G4" s="32"/>
    </row>
    <row r="5" spans="1:8" ht="12.75" customHeight="1" x14ac:dyDescent="0.2">
      <c r="A5" s="29" t="s">
        <v>2</v>
      </c>
      <c r="B5" s="68" t="s">
        <v>3</v>
      </c>
      <c r="C5" s="68"/>
      <c r="D5" s="68"/>
      <c r="E5" s="68"/>
      <c r="F5" s="68"/>
      <c r="G5" s="68"/>
    </row>
    <row r="6" spans="1:8" ht="10.5" customHeight="1" thickBot="1" x14ac:dyDescent="0.25">
      <c r="A6" s="2"/>
      <c r="B6" s="31"/>
      <c r="C6" s="31"/>
      <c r="D6" s="31"/>
      <c r="E6" s="31"/>
      <c r="F6" s="31"/>
      <c r="G6" s="31"/>
    </row>
    <row r="7" spans="1:8" ht="12.75" customHeight="1" thickBot="1" x14ac:dyDescent="0.25">
      <c r="A7" s="69" t="s">
        <v>4</v>
      </c>
      <c r="B7" s="70"/>
      <c r="C7" s="33" t="s">
        <v>37</v>
      </c>
      <c r="D7" s="33" t="s">
        <v>5</v>
      </c>
      <c r="E7" s="33" t="s">
        <v>38</v>
      </c>
      <c r="F7" s="33" t="s">
        <v>6</v>
      </c>
      <c r="G7" s="34" t="s">
        <v>7</v>
      </c>
    </row>
    <row r="8" spans="1:8" ht="12.75" customHeight="1" x14ac:dyDescent="0.2">
      <c r="A8" s="71">
        <v>1</v>
      </c>
      <c r="B8" s="72"/>
      <c r="C8" s="35">
        <v>2</v>
      </c>
      <c r="D8" s="35">
        <v>3</v>
      </c>
      <c r="E8" s="35">
        <v>4</v>
      </c>
      <c r="F8" s="35">
        <v>5</v>
      </c>
      <c r="G8" s="36">
        <v>6</v>
      </c>
    </row>
    <row r="9" spans="1:8" ht="35.25" customHeight="1" x14ac:dyDescent="0.2">
      <c r="A9" s="62" t="s">
        <v>8</v>
      </c>
      <c r="B9" s="63"/>
      <c r="C9" s="26">
        <v>3329395.77</v>
      </c>
      <c r="D9" s="37">
        <v>1.0243</v>
      </c>
      <c r="E9" s="26">
        <f>C9*D9</f>
        <v>3410300.0872109998</v>
      </c>
      <c r="F9" s="37">
        <v>1.0217000000000001</v>
      </c>
      <c r="G9" s="38">
        <f>E9*F9</f>
        <v>3484303.5991034787</v>
      </c>
    </row>
    <row r="10" spans="1:8" ht="12.75" customHeight="1" x14ac:dyDescent="0.2">
      <c r="A10" s="62" t="s">
        <v>9</v>
      </c>
      <c r="B10" s="63"/>
      <c r="C10" s="26">
        <v>2042883.26</v>
      </c>
      <c r="D10" s="37">
        <v>1.0243</v>
      </c>
      <c r="E10" s="26">
        <f>C10*D10</f>
        <v>2092525.3232179999</v>
      </c>
      <c r="F10" s="37">
        <v>1.0217000000000001</v>
      </c>
      <c r="G10" s="38">
        <f>E10*F10</f>
        <v>2137933.1227318305</v>
      </c>
    </row>
    <row r="11" spans="1:8" ht="18" customHeight="1" x14ac:dyDescent="0.2">
      <c r="A11" s="62" t="s">
        <v>30</v>
      </c>
      <c r="B11" s="63"/>
      <c r="C11" s="26">
        <v>356785.41</v>
      </c>
      <c r="D11" s="37">
        <v>1.0243</v>
      </c>
      <c r="E11" s="26">
        <f>C11*D11</f>
        <v>365455.29546299996</v>
      </c>
      <c r="F11" s="37">
        <v>1.0217000000000001</v>
      </c>
      <c r="G11" s="38">
        <f>E11*F11</f>
        <v>373385.67537454708</v>
      </c>
    </row>
    <row r="12" spans="1:8" ht="20.45" customHeight="1" x14ac:dyDescent="0.2">
      <c r="A12" s="62" t="s">
        <v>31</v>
      </c>
      <c r="B12" s="63"/>
      <c r="C12" s="26">
        <v>7381.12</v>
      </c>
      <c r="D12" s="37">
        <v>1.0243</v>
      </c>
      <c r="E12" s="26">
        <f>C12*D12</f>
        <v>7560.4812160000001</v>
      </c>
      <c r="F12" s="37">
        <v>1.0217000000000001</v>
      </c>
      <c r="G12" s="38">
        <f>E12*F12</f>
        <v>7724.5436583872006</v>
      </c>
    </row>
    <row r="13" spans="1:8" ht="22.9" customHeight="1" x14ac:dyDescent="0.2">
      <c r="A13" s="62" t="s">
        <v>29</v>
      </c>
      <c r="B13" s="63"/>
      <c r="C13" s="26">
        <v>114728.92</v>
      </c>
      <c r="D13" s="39"/>
      <c r="E13" s="26">
        <v>117516.82</v>
      </c>
      <c r="F13" s="39"/>
      <c r="G13" s="38">
        <v>120066.94</v>
      </c>
      <c r="H13" s="25"/>
    </row>
    <row r="14" spans="1:8" ht="16.899999999999999" customHeight="1" x14ac:dyDescent="0.2">
      <c r="A14" s="62" t="s">
        <v>10</v>
      </c>
      <c r="B14" s="63"/>
      <c r="C14" s="26">
        <f>C9+C10+C11+C12+C13</f>
        <v>5851174.4800000004</v>
      </c>
      <c r="D14" s="39"/>
      <c r="E14" s="26">
        <f>E9+E10+E11+E12+E13</f>
        <v>5993358.007108001</v>
      </c>
      <c r="F14" s="39"/>
      <c r="G14" s="38">
        <f>G9+G10+G11+G12+G13</f>
        <v>6123413.880868244</v>
      </c>
    </row>
    <row r="15" spans="1:8" ht="17.45" customHeight="1" x14ac:dyDescent="0.2">
      <c r="A15" s="62" t="s">
        <v>11</v>
      </c>
      <c r="B15" s="63"/>
      <c r="C15" s="26">
        <v>1170234.8899999999</v>
      </c>
      <c r="D15" s="39"/>
      <c r="E15" s="26">
        <f>E14*20%</f>
        <v>1198671.6014216002</v>
      </c>
      <c r="F15" s="39"/>
      <c r="G15" s="38">
        <f>G14*20%</f>
        <v>1224682.7761736489</v>
      </c>
    </row>
    <row r="16" spans="1:8" ht="19.899999999999999" customHeight="1" thickBot="1" x14ac:dyDescent="0.25">
      <c r="A16" s="64" t="s">
        <v>12</v>
      </c>
      <c r="B16" s="65"/>
      <c r="C16" s="27">
        <f>C14+C15</f>
        <v>7021409.3700000001</v>
      </c>
      <c r="D16" s="40"/>
      <c r="E16" s="27">
        <f>E14+E15</f>
        <v>7192029.6085296012</v>
      </c>
      <c r="F16" s="40"/>
      <c r="G16" s="41">
        <f>G14+G15</f>
        <v>7348096.6570418924</v>
      </c>
    </row>
    <row r="17" spans="1:7" ht="16.5" customHeight="1" x14ac:dyDescent="0.2">
      <c r="A17" s="42"/>
      <c r="B17" s="42"/>
      <c r="C17" s="43"/>
      <c r="D17" s="43"/>
      <c r="E17" s="43"/>
      <c r="F17" s="43"/>
      <c r="G17" s="43"/>
    </row>
    <row r="18" spans="1:7" ht="24" customHeight="1" x14ac:dyDescent="0.2">
      <c r="A18" s="2"/>
      <c r="B18" s="29" t="s">
        <v>13</v>
      </c>
      <c r="C18" s="57" t="s">
        <v>39</v>
      </c>
      <c r="D18" s="57"/>
      <c r="E18" s="30"/>
      <c r="F18" s="5"/>
      <c r="G18" s="5"/>
    </row>
    <row r="19" spans="1:7" ht="12.75" customHeight="1" x14ac:dyDescent="0.2">
      <c r="A19" s="2"/>
      <c r="B19" s="29" t="s">
        <v>14</v>
      </c>
      <c r="C19" s="28" t="s">
        <v>40</v>
      </c>
      <c r="D19" s="28"/>
      <c r="E19" s="28"/>
      <c r="F19" s="6"/>
      <c r="G19" s="44"/>
    </row>
    <row r="20" spans="1:7" ht="12.75" customHeight="1" x14ac:dyDescent="0.2">
      <c r="A20" s="2"/>
      <c r="B20" s="29" t="s">
        <v>15</v>
      </c>
      <c r="C20" s="28" t="s">
        <v>41</v>
      </c>
      <c r="D20" s="28"/>
      <c r="E20" s="45"/>
      <c r="F20" s="6"/>
      <c r="G20" s="6"/>
    </row>
    <row r="21" spans="1:7" ht="12.75" customHeight="1" x14ac:dyDescent="0.2">
      <c r="A21" s="2"/>
      <c r="B21" s="29" t="s">
        <v>16</v>
      </c>
      <c r="C21" s="28" t="s">
        <v>42</v>
      </c>
      <c r="D21" s="28"/>
      <c r="E21" s="28"/>
      <c r="F21" s="6"/>
      <c r="G21" s="6"/>
    </row>
    <row r="22" spans="1:7" ht="12.75" customHeight="1" x14ac:dyDescent="0.2">
      <c r="A22" s="2"/>
      <c r="B22" s="29" t="s">
        <v>17</v>
      </c>
      <c r="C22" s="57" t="s">
        <v>43</v>
      </c>
      <c r="D22" s="57"/>
      <c r="E22" s="28"/>
      <c r="F22" s="6"/>
      <c r="G22" s="6"/>
    </row>
    <row r="23" spans="1:7" ht="12.75" customHeight="1" x14ac:dyDescent="0.2">
      <c r="A23" s="2"/>
      <c r="B23" s="3"/>
      <c r="C23" s="6"/>
      <c r="D23" s="6"/>
      <c r="E23" s="6"/>
      <c r="F23" s="6"/>
      <c r="G23" s="3"/>
    </row>
    <row r="24" spans="1:7" ht="12.75" customHeight="1" x14ac:dyDescent="0.2">
      <c r="A24" s="7" t="s">
        <v>18</v>
      </c>
      <c r="B24" s="7"/>
      <c r="C24" s="7"/>
      <c r="D24" s="7"/>
      <c r="E24" s="7"/>
      <c r="F24" s="7"/>
      <c r="G24" s="7"/>
    </row>
    <row r="25" spans="1:7" ht="12.75" customHeight="1" x14ac:dyDescent="0.2">
      <c r="A25" s="2"/>
      <c r="B25" s="58" t="s">
        <v>44</v>
      </c>
      <c r="C25" s="58"/>
      <c r="D25" s="28" t="s">
        <v>45</v>
      </c>
      <c r="E25" s="8"/>
      <c r="F25" s="8"/>
      <c r="G25" s="8"/>
    </row>
    <row r="26" spans="1:7" ht="12.75" customHeight="1" x14ac:dyDescent="0.2">
      <c r="A26" s="2"/>
      <c r="B26" s="58" t="s">
        <v>46</v>
      </c>
      <c r="C26" s="58"/>
      <c r="D26" s="28" t="s">
        <v>47</v>
      </c>
      <c r="E26" s="8"/>
      <c r="F26" s="8"/>
      <c r="G26" s="8"/>
    </row>
    <row r="27" spans="1:7" ht="12.75" customHeight="1" x14ac:dyDescent="0.2">
      <c r="A27" s="2"/>
      <c r="B27" s="58" t="s">
        <v>48</v>
      </c>
      <c r="C27" s="58"/>
      <c r="D27" s="28" t="s">
        <v>47</v>
      </c>
      <c r="E27" s="8"/>
      <c r="F27" s="8"/>
      <c r="G27" s="8"/>
    </row>
    <row r="28" spans="1:7" ht="12.75" customHeight="1" x14ac:dyDescent="0.2">
      <c r="A28" s="2"/>
      <c r="B28" s="58" t="s">
        <v>49</v>
      </c>
      <c r="C28" s="58"/>
      <c r="D28" s="28" t="s">
        <v>47</v>
      </c>
      <c r="E28" s="8"/>
      <c r="F28" s="8"/>
      <c r="G28" s="8"/>
    </row>
    <row r="29" spans="1:7" ht="12.75" customHeight="1" x14ac:dyDescent="0.2">
      <c r="A29" s="2"/>
      <c r="B29" s="59" t="s">
        <v>19</v>
      </c>
      <c r="C29" s="59"/>
      <c r="D29" s="9"/>
      <c r="E29" s="8"/>
      <c r="F29" s="8"/>
      <c r="G29" s="8"/>
    </row>
    <row r="30" spans="1:7" ht="12.75" customHeight="1" x14ac:dyDescent="0.2">
      <c r="A30" s="2"/>
      <c r="B30" s="59" t="s">
        <v>50</v>
      </c>
      <c r="C30" s="59"/>
      <c r="D30" s="10">
        <v>1.0243</v>
      </c>
      <c r="E30" s="8"/>
      <c r="F30" s="8"/>
      <c r="G30" s="8"/>
    </row>
    <row r="31" spans="1:7" ht="12.75" customHeight="1" x14ac:dyDescent="0.2">
      <c r="A31" s="2"/>
      <c r="B31" s="11"/>
      <c r="C31" s="11"/>
      <c r="D31" s="8"/>
      <c r="E31" s="8"/>
      <c r="F31" s="8"/>
      <c r="G31" s="8"/>
    </row>
    <row r="32" spans="1:7" ht="12.75" customHeight="1" x14ac:dyDescent="0.2">
      <c r="A32" s="60" t="s">
        <v>20</v>
      </c>
      <c r="B32" s="60"/>
      <c r="C32" s="60"/>
      <c r="D32" s="60"/>
      <c r="E32" s="60"/>
      <c r="F32" s="60"/>
      <c r="G32" s="60"/>
    </row>
    <row r="33" spans="1:7" ht="12.75" customHeight="1" x14ac:dyDescent="0.2">
      <c r="A33" s="4"/>
      <c r="B33" s="46" t="s">
        <v>51</v>
      </c>
      <c r="C33" s="47"/>
      <c r="D33" s="74">
        <v>1</v>
      </c>
      <c r="E33" s="57"/>
      <c r="F33" s="13"/>
      <c r="G33" s="13"/>
    </row>
    <row r="34" spans="1:7" ht="12.75" customHeight="1" x14ac:dyDescent="0.2">
      <c r="A34" s="4"/>
      <c r="B34" s="49" t="s">
        <v>21</v>
      </c>
      <c r="C34" s="49"/>
      <c r="D34" s="13"/>
      <c r="E34" s="13"/>
      <c r="F34" s="13"/>
      <c r="G34" s="13"/>
    </row>
    <row r="35" spans="1:7" ht="12.75" customHeight="1" x14ac:dyDescent="0.2">
      <c r="A35" s="4"/>
      <c r="B35" s="58" t="s">
        <v>32</v>
      </c>
      <c r="C35" s="58"/>
      <c r="D35" s="57"/>
      <c r="E35" s="57"/>
      <c r="F35" s="28" t="s">
        <v>33</v>
      </c>
      <c r="G35" s="13"/>
    </row>
    <row r="36" spans="1:7" ht="12.75" customHeight="1" x14ac:dyDescent="0.2">
      <c r="A36" s="4"/>
      <c r="B36" s="49" t="s">
        <v>22</v>
      </c>
      <c r="C36" s="49"/>
      <c r="D36" s="13"/>
      <c r="E36" s="13"/>
      <c r="F36" s="13"/>
      <c r="G36" s="13"/>
    </row>
    <row r="37" spans="1:7" ht="12.75" customHeight="1" x14ac:dyDescent="0.2">
      <c r="A37" s="4"/>
      <c r="B37" s="58" t="s">
        <v>32</v>
      </c>
      <c r="C37" s="58"/>
      <c r="D37" s="57" t="s">
        <v>34</v>
      </c>
      <c r="E37" s="57"/>
      <c r="F37" s="48">
        <v>1.0039</v>
      </c>
      <c r="G37" s="13"/>
    </row>
    <row r="38" spans="1:7" ht="12.75" customHeight="1" x14ac:dyDescent="0.2">
      <c r="A38" s="4"/>
      <c r="B38" s="49" t="s">
        <v>23</v>
      </c>
      <c r="C38" s="49"/>
      <c r="D38" s="13"/>
      <c r="E38" s="13"/>
      <c r="F38" s="13"/>
      <c r="G38" s="13"/>
    </row>
    <row r="39" spans="1:7" ht="12.75" customHeight="1" x14ac:dyDescent="0.2">
      <c r="A39" s="4"/>
      <c r="B39" s="58" t="s">
        <v>35</v>
      </c>
      <c r="C39" s="58"/>
      <c r="D39" s="57" t="s">
        <v>52</v>
      </c>
      <c r="E39" s="57"/>
      <c r="F39" s="48">
        <v>1.0217000000000001</v>
      </c>
      <c r="G39" s="13"/>
    </row>
    <row r="40" spans="1:7" ht="12.75" customHeight="1" x14ac:dyDescent="0.2">
      <c r="A40" s="4"/>
      <c r="B40" s="49" t="s">
        <v>24</v>
      </c>
      <c r="C40" s="49"/>
      <c r="D40" s="49"/>
      <c r="E40" s="49"/>
      <c r="F40" s="17">
        <v>1.0217000000000001</v>
      </c>
      <c r="G40" s="13"/>
    </row>
    <row r="42" spans="1:7" ht="21.75" customHeight="1" x14ac:dyDescent="0.2">
      <c r="A42" s="73" t="s">
        <v>53</v>
      </c>
      <c r="B42" s="73"/>
      <c r="C42" s="73"/>
      <c r="D42" s="73"/>
      <c r="E42" s="73"/>
      <c r="F42" s="73"/>
      <c r="G42" s="73"/>
    </row>
  </sheetData>
  <mergeCells count="34">
    <mergeCell ref="B38:C38"/>
    <mergeCell ref="D39:E39"/>
    <mergeCell ref="B40:E40"/>
    <mergeCell ref="A42:G42"/>
    <mergeCell ref="C22:D22"/>
    <mergeCell ref="B25:C25"/>
    <mergeCell ref="B26:C26"/>
    <mergeCell ref="A32:G32"/>
    <mergeCell ref="D33:E33"/>
    <mergeCell ref="B34:C34"/>
    <mergeCell ref="B35:C35"/>
    <mergeCell ref="B39:C39"/>
    <mergeCell ref="D35:E35"/>
    <mergeCell ref="B36:C36"/>
    <mergeCell ref="B37:C37"/>
    <mergeCell ref="D37:E37"/>
    <mergeCell ref="B2:G2"/>
    <mergeCell ref="B3:G3"/>
    <mergeCell ref="A9:B9"/>
    <mergeCell ref="B5:G5"/>
    <mergeCell ref="A7:B7"/>
    <mergeCell ref="A8:B8"/>
    <mergeCell ref="A10:B10"/>
    <mergeCell ref="B27:C27"/>
    <mergeCell ref="B30:C30"/>
    <mergeCell ref="A15:B15"/>
    <mergeCell ref="A16:B16"/>
    <mergeCell ref="B29:C29"/>
    <mergeCell ref="A11:B11"/>
    <mergeCell ref="A12:B12"/>
    <mergeCell ref="A13:B13"/>
    <mergeCell ref="A14:B14"/>
    <mergeCell ref="B28:C28"/>
    <mergeCell ref="C18:D18"/>
  </mergeCells>
  <pageMargins left="0.70866143703460704" right="0.31496062874794001" top="0.74803149700164795" bottom="0.74803149700164795" header="0.31496062874794001" footer="0.31496062874794001"/>
  <pageSetup paperSize="9" scale="92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Расчет НМЦ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Русакевич Ирина Сергеевна</cp:lastModifiedBy>
  <cp:lastPrinted>2025-01-20T05:32:12Z</cp:lastPrinted>
  <dcterms:created xsi:type="dcterms:W3CDTF">2020-09-25T12:10:42Z</dcterms:created>
  <dcterms:modified xsi:type="dcterms:W3CDTF">2025-01-20T05:33:15Z</dcterms:modified>
</cp:coreProperties>
</file>